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handling\ØKONOMI\Det private område\PLA\Lønberegner for Praksissygeplejersker\"/>
    </mc:Choice>
  </mc:AlternateContent>
  <xr:revisionPtr revIDLastSave="0" documentId="13_ncr:1_{2E0101E0-9DB9-481D-A1D6-6F310729176B}" xr6:coauthVersionLast="47" xr6:coauthVersionMax="47" xr10:uidLastSave="{00000000-0000-0000-0000-000000000000}"/>
  <bookViews>
    <workbookView xWindow="12525" yWindow="345" windowWidth="16275" windowHeight="15120" xr2:uid="{00000000-000D-0000-FFFF-FFFF00000000}"/>
  </bookViews>
  <sheets>
    <sheet name="2025 - 2026" sheetId="1" r:id="rId1"/>
  </sheets>
  <definedNames>
    <definedName name="_xlnm.Print_Area" localSheetId="0">'2025 - 2026'!$A$1:$E$40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30" i="1" s="1"/>
  <c r="B23" i="1" l="1"/>
  <c r="B25" i="1" l="1"/>
  <c r="C24" i="1" s="1"/>
  <c r="C31" i="1" l="1"/>
  <c r="C25" i="1"/>
  <c r="C32" i="1" s="1"/>
  <c r="C34" i="1" s="1"/>
  <c r="C35" i="1"/>
  <c r="C36" i="1" l="1"/>
</calcChain>
</file>

<file path=xl/sharedStrings.xml><?xml version="1.0" encoding="utf-8"?>
<sst xmlns="http://schemas.openxmlformats.org/spreadsheetml/2006/main" count="34" uniqueCount="34">
  <si>
    <t>Samlet pensionsbidrag</t>
  </si>
  <si>
    <t>Bruttomånedsløn (Løn inkl. egetbidrag)</t>
  </si>
  <si>
    <t>Bruttotillæg (Tillæg inkl. egetbidrag)</t>
  </si>
  <si>
    <t>** Du skal angive løntrinsløn samt faste tillæg. Lønnen skal ikke indeholde arbejdstidsbestemte tillæg, særlig feriegodtgørelse og pension.</t>
  </si>
  <si>
    <t>Sammenligning af løn ved ansættelse i PLA</t>
  </si>
  <si>
    <t xml:space="preserve">*Lønnen sammenlignes med PLA-lønnen for sygeplejersker med under 2 års praksiserfaring. </t>
  </si>
  <si>
    <t>Tidligere løn</t>
  </si>
  <si>
    <t>Arbejdsgivers pensionsbidrag, PLA (12,00 %)</t>
  </si>
  <si>
    <t>Egetbidrag, PLA (6,00 %)</t>
  </si>
  <si>
    <r>
      <rPr>
        <sz val="10"/>
        <color indexed="10"/>
        <rFont val="Palatino Linotype"/>
        <family val="1"/>
      </rPr>
      <t>Til opdatering</t>
    </r>
    <r>
      <rPr>
        <sz val="10"/>
        <rFont val="Palatino Linotype"/>
        <family val="1"/>
      </rPr>
      <t>: D17 skal ændres 1/6-2011 (Egetbidrag skal trækkes fra (f.eks. 28380,26 * 0,94))</t>
    </r>
  </si>
  <si>
    <t>Nettoløn</t>
  </si>
  <si>
    <t>Nettoløn inkl. tillæg (kan maks. svare til trin 2)</t>
  </si>
  <si>
    <t xml:space="preserve">Nettotillæg </t>
  </si>
  <si>
    <t xml:space="preserve">Lønberegneren er til dig, som skal ansættes i en lægepraksis og som: </t>
  </si>
  <si>
    <t>Lønberegneren regner ud, hvilket tillæg du skal have ved en fremtidig ansættelse i lægepraksis, for at</t>
  </si>
  <si>
    <t>du kan bibeholde samme løn, som du fik i dit tidligere job.</t>
  </si>
  <si>
    <t>Herunder kan du se din forventede bruttoløn hos PLA samt pensionsbidrag.</t>
  </si>
  <si>
    <t>Samlet bruttomånedsløn, PLA (inkl. eget pensionsbidrag)</t>
  </si>
  <si>
    <t xml:space="preserve">OBS. Hvis du ikke aftaler tillægget videreført ved oprykning til trin 2, så bortfalder det ved oprykning.  </t>
  </si>
  <si>
    <t>Har du spørgsmål til beregningen, kan du kontakte din lokale kreds.</t>
  </si>
  <si>
    <t xml:space="preserve">    a) kommer fra en sygeplejerskestilling (basis) i en region eller kommune</t>
  </si>
  <si>
    <t>trin 1, nettoløn md.</t>
  </si>
  <si>
    <t>trin 2, nettoløn md.</t>
  </si>
  <si>
    <t xml:space="preserve">    b) har under 2 års praksiserfaring</t>
  </si>
  <si>
    <t>PLA -trin 1 (under 2 års praksiserfaring)</t>
  </si>
  <si>
    <t>Med mindre andet aftales kan lønnen maksimalt svare til trin 2 for konsultationssygeplejersker.</t>
  </si>
  <si>
    <t>Her kan du se den løn, du kan forvente at få i lægepraksis fordelt på løn og tillæg med den angivne ansættelsesbrøk.</t>
  </si>
  <si>
    <r>
      <t>Indtast din fremtidige ugentlige arbejdstid i PLA</t>
    </r>
    <r>
      <rPr>
        <b/>
        <i/>
        <sz val="11"/>
        <rFont val="Palatino Linotype"/>
        <family val="1"/>
      </rPr>
      <t>*</t>
    </r>
  </si>
  <si>
    <t>Indtast din ugentlige arbejdstid fra dit tidligere job</t>
  </si>
  <si>
    <r>
      <t>Indtast din løn inklusiv faste tillæg fra dit tidligere job</t>
    </r>
    <r>
      <rPr>
        <b/>
        <i/>
        <sz val="11"/>
        <rFont val="Palatino Linotype"/>
        <family val="1"/>
      </rPr>
      <t>**</t>
    </r>
  </si>
  <si>
    <t>1.12.2024</t>
  </si>
  <si>
    <t>Lønberegner for Praksissygeplejersker pr. 1. december 2025</t>
  </si>
  <si>
    <t>Gældende fra 1.12.2025 til 31.11.2026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</si>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</sst>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8"/>
      <name val="Arial"/>
      <family val="2"/>
    </font>
    <font>
      <b/>
      <sz val="12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i/>
      <sz val="11"/>
      <name val="Palatino Linotype"/>
      <family val="1"/>
    </font>
    <font>
      <b/>
      <i/>
      <sz val="11"/>
      <name val="Palatino Linotype"/>
      <family val="1"/>
    </font>
    <font>
      <sz val="10"/>
      <color indexed="10"/>
      <name val="Palatino Linotype"/>
      <family val="1"/>
    </font>
    <font>
      <sz val="10"/>
      <color theme="0" tint="-0.249977111117893"/>
      <name val="Palatino Linotype"/>
      <family val="1"/>
    </font>
    <font>
      <i/>
      <sz val="10"/>
      <name val="Palatino Linotype"/>
      <family val="1"/>
    </font>
    <font>
      <sz val="11"/>
      <name val="ScalaLF-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3" fillId="2" borderId="0" xfId="0" applyNumberFormat="1" applyFont="1" applyFill="1"/>
    <xf numFmtId="2" fontId="2" fillId="3" borderId="0" xfId="0" applyNumberFormat="1" applyFont="1" applyFill="1"/>
    <xf numFmtId="2" fontId="3" fillId="3" borderId="0" xfId="0" applyNumberFormat="1" applyFont="1" applyFill="1"/>
    <xf numFmtId="2" fontId="8" fillId="3" borderId="0" xfId="0" applyNumberFormat="1" applyFont="1" applyFill="1"/>
    <xf numFmtId="2" fontId="9" fillId="3" borderId="0" xfId="0" applyNumberFormat="1" applyFont="1" applyFill="1" applyAlignment="1">
      <alignment horizontal="left" wrapText="1"/>
    </xf>
    <xf numFmtId="2" fontId="9" fillId="3" borderId="0" xfId="0" applyNumberFormat="1" applyFont="1" applyFill="1" applyAlignment="1">
      <alignment horizontal="center" wrapText="1"/>
    </xf>
    <xf numFmtId="2" fontId="3" fillId="3" borderId="10" xfId="0" applyNumberFormat="1" applyFont="1" applyFill="1" applyBorder="1" applyProtection="1">
      <protection hidden="1"/>
    </xf>
    <xf numFmtId="2" fontId="3" fillId="3" borderId="1" xfId="0" applyNumberFormat="1" applyFont="1" applyFill="1" applyBorder="1" applyProtection="1">
      <protection hidden="1"/>
    </xf>
    <xf numFmtId="2" fontId="3" fillId="3" borderId="10" xfId="0" applyNumberFormat="1" applyFont="1" applyFill="1" applyBorder="1" applyAlignment="1" applyProtection="1">
      <alignment wrapText="1"/>
      <protection hidden="1"/>
    </xf>
    <xf numFmtId="2" fontId="3" fillId="3" borderId="4" xfId="0" applyNumberFormat="1" applyFont="1" applyFill="1" applyBorder="1" applyProtection="1">
      <protection hidden="1"/>
    </xf>
    <xf numFmtId="4" fontId="3" fillId="3" borderId="1" xfId="0" applyNumberFormat="1" applyFont="1" applyFill="1" applyBorder="1" applyProtection="1">
      <protection hidden="1"/>
    </xf>
    <xf numFmtId="4" fontId="3" fillId="3" borderId="19" xfId="0" applyNumberFormat="1" applyFont="1" applyFill="1" applyBorder="1" applyProtection="1">
      <protection hidden="1"/>
    </xf>
    <xf numFmtId="2" fontId="4" fillId="3" borderId="5" xfId="0" applyNumberFormat="1" applyFont="1" applyFill="1" applyBorder="1" applyProtection="1">
      <protection hidden="1"/>
    </xf>
    <xf numFmtId="4" fontId="4" fillId="3" borderId="2" xfId="0" applyNumberFormat="1" applyFont="1" applyFill="1" applyBorder="1" applyProtection="1">
      <protection hidden="1"/>
    </xf>
    <xf numFmtId="4" fontId="4" fillId="3" borderId="20" xfId="0" applyNumberFormat="1" applyFont="1" applyFill="1" applyBorder="1" applyProtection="1">
      <protection hidden="1"/>
    </xf>
    <xf numFmtId="2" fontId="4" fillId="3" borderId="0" xfId="0" applyNumberFormat="1" applyFont="1" applyFill="1"/>
    <xf numFmtId="2" fontId="3" fillId="3" borderId="21" xfId="0" applyNumberFormat="1" applyFont="1" applyFill="1" applyBorder="1" applyProtection="1">
      <protection hidden="1"/>
    </xf>
    <xf numFmtId="4" fontId="3" fillId="3" borderId="22" xfId="0" applyNumberFormat="1" applyFont="1" applyFill="1" applyBorder="1" applyProtection="1">
      <protection hidden="1"/>
    </xf>
    <xf numFmtId="4" fontId="3" fillId="3" borderId="23" xfId="0" applyNumberFormat="1" applyFont="1" applyFill="1" applyBorder="1" applyProtection="1">
      <protection hidden="1"/>
    </xf>
    <xf numFmtId="2" fontId="3" fillId="3" borderId="4" xfId="0" applyNumberFormat="1" applyFont="1" applyFill="1" applyBorder="1"/>
    <xf numFmtId="2" fontId="3" fillId="3" borderId="6" xfId="0" applyNumberFormat="1" applyFont="1" applyFill="1" applyBorder="1"/>
    <xf numFmtId="4" fontId="3" fillId="3" borderId="1" xfId="0" applyNumberFormat="1" applyFont="1" applyFill="1" applyBorder="1"/>
    <xf numFmtId="2" fontId="3" fillId="3" borderId="5" xfId="0" applyNumberFormat="1" applyFont="1" applyFill="1" applyBorder="1"/>
    <xf numFmtId="2" fontId="3" fillId="3" borderId="7" xfId="0" applyNumberFormat="1" applyFont="1" applyFill="1" applyBorder="1"/>
    <xf numFmtId="4" fontId="3" fillId="3" borderId="2" xfId="0" applyNumberFormat="1" applyFont="1" applyFill="1" applyBorder="1"/>
    <xf numFmtId="2" fontId="4" fillId="3" borderId="8" xfId="0" applyNumberFormat="1" applyFont="1" applyFill="1" applyBorder="1"/>
    <xf numFmtId="2" fontId="3" fillId="3" borderId="9" xfId="0" applyNumberFormat="1" applyFont="1" applyFill="1" applyBorder="1"/>
    <xf numFmtId="4" fontId="4" fillId="3" borderId="10" xfId="0" applyNumberFormat="1" applyFont="1" applyFill="1" applyBorder="1"/>
    <xf numFmtId="2" fontId="4" fillId="3" borderId="9" xfId="0" applyNumberFormat="1" applyFont="1" applyFill="1" applyBorder="1"/>
    <xf numFmtId="4" fontId="4" fillId="3" borderId="9" xfId="0" applyNumberFormat="1" applyFont="1" applyFill="1" applyBorder="1"/>
    <xf numFmtId="2" fontId="4" fillId="3" borderId="5" xfId="0" applyNumberFormat="1" applyFont="1" applyFill="1" applyBorder="1"/>
    <xf numFmtId="4" fontId="4" fillId="3" borderId="2" xfId="0" applyNumberFormat="1" applyFont="1" applyFill="1" applyBorder="1"/>
    <xf numFmtId="2" fontId="3" fillId="3" borderId="0" xfId="0" applyNumberFormat="1" applyFont="1" applyFill="1" applyProtection="1">
      <protection hidden="1"/>
    </xf>
    <xf numFmtId="2" fontId="4" fillId="0" borderId="14" xfId="0" applyNumberFormat="1" applyFont="1" applyBorder="1"/>
    <xf numFmtId="2" fontId="5" fillId="0" borderId="15" xfId="0" applyNumberFormat="1" applyFont="1" applyBorder="1"/>
    <xf numFmtId="2" fontId="5" fillId="0" borderId="16" xfId="0" applyNumberFormat="1" applyFont="1" applyBorder="1"/>
    <xf numFmtId="2" fontId="5" fillId="0" borderId="17" xfId="0" applyNumberFormat="1" applyFont="1" applyBorder="1" applyProtection="1">
      <protection locked="0"/>
    </xf>
    <xf numFmtId="2" fontId="5" fillId="0" borderId="3" xfId="0" applyNumberFormat="1" applyFont="1" applyBorder="1"/>
    <xf numFmtId="2" fontId="5" fillId="0" borderId="11" xfId="0" applyNumberFormat="1" applyFont="1" applyBorder="1"/>
    <xf numFmtId="4" fontId="5" fillId="0" borderId="18" xfId="0" applyNumberFormat="1" applyFont="1" applyBorder="1" applyProtection="1">
      <protection locked="0"/>
    </xf>
    <xf numFmtId="2" fontId="5" fillId="0" borderId="12" xfId="0" applyNumberFormat="1" applyFont="1" applyBorder="1"/>
    <xf numFmtId="2" fontId="5" fillId="0" borderId="13" xfId="0" applyNumberFormat="1" applyFont="1" applyBorder="1"/>
    <xf numFmtId="4" fontId="10" fillId="0" borderId="10" xfId="0" applyNumberFormat="1" applyFont="1" applyBorder="1"/>
    <xf numFmtId="4" fontId="10" fillId="2" borderId="10" xfId="0" applyNumberFormat="1" applyFont="1" applyFill="1" applyBorder="1"/>
    <xf numFmtId="2" fontId="9" fillId="3" borderId="0" xfId="0" applyNumberFormat="1" applyFont="1" applyFill="1" applyAlignment="1">
      <alignment horizontal="left" wrapText="1"/>
    </xf>
    <xf numFmtId="2" fontId="3" fillId="3" borderId="7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42"/>
  <sheetViews>
    <sheetView showGridLines="0" tabSelected="1" zoomScaleNormal="100" workbookViewId="0">
      <selection activeCell="A45" sqref="A45"/>
    </sheetView>
  </sheetViews>
  <sheetFormatPr defaultColWidth="9.140625" defaultRowHeight="15"/>
  <cols>
    <col min="1" max="1" width="49.42578125" style="3" bestFit="1" customWidth="1"/>
    <col min="2" max="2" width="16" style="3" customWidth="1"/>
    <col min="3" max="3" width="25.85546875" style="3" customWidth="1"/>
    <col min="4" max="5" width="0.28515625" style="3" hidden="1" customWidth="1"/>
    <col min="6" max="6" width="2.85546875" style="3" customWidth="1"/>
    <col min="7" max="7" width="7.5703125" style="3" customWidth="1"/>
    <col min="8" max="8" width="11.140625" style="3" customWidth="1"/>
    <col min="9" max="16384" width="9.140625" style="3"/>
  </cols>
  <sheetData>
    <row r="1" spans="1:4" ht="18">
      <c r="A1" s="2" t="s">
        <v>31</v>
      </c>
    </row>
    <row r="2" spans="1:4" s="2" customFormat="1" ht="18">
      <c r="A2" s="3" t="s">
        <v>32</v>
      </c>
    </row>
    <row r="3" spans="1:4" s="2" customFormat="1" ht="6" customHeight="1"/>
    <row r="4" spans="1:4" s="2" customFormat="1" ht="15" customHeight="1">
      <c r="A4" s="3" t="s">
        <v>13</v>
      </c>
    </row>
    <row r="5" spans="1:4" s="2" customFormat="1" ht="15" customHeight="1">
      <c r="A5" s="3" t="s">
        <v>20</v>
      </c>
    </row>
    <row r="6" spans="1:4" s="2" customFormat="1" ht="15" customHeight="1">
      <c r="A6" s="3" t="s">
        <v>23</v>
      </c>
    </row>
    <row r="7" spans="1:4" s="2" customFormat="1" ht="4.5" customHeight="1">
      <c r="A7" s="3"/>
    </row>
    <row r="8" spans="1:4" s="2" customFormat="1" ht="15" customHeight="1">
      <c r="A8" s="3" t="s">
        <v>14</v>
      </c>
    </row>
    <row r="9" spans="1:4" s="2" customFormat="1" ht="15" customHeight="1">
      <c r="A9" s="3" t="s">
        <v>15</v>
      </c>
    </row>
    <row r="10" spans="1:4" s="2" customFormat="1" ht="6" customHeight="1" thickBot="1">
      <c r="A10" s="3"/>
    </row>
    <row r="11" spans="1:4" ht="15.75" thickBot="1">
      <c r="A11" s="34" t="s">
        <v>4</v>
      </c>
    </row>
    <row r="12" spans="1:4" ht="18" thickBot="1">
      <c r="A12" s="35" t="s">
        <v>27</v>
      </c>
      <c r="B12" s="36"/>
      <c r="C12" s="37">
        <v>37</v>
      </c>
    </row>
    <row r="13" spans="1:4" ht="17.25">
      <c r="A13" s="38" t="s">
        <v>28</v>
      </c>
      <c r="B13" s="39"/>
      <c r="C13" s="40">
        <v>37</v>
      </c>
      <c r="D13" s="4"/>
    </row>
    <row r="14" spans="1:4" ht="18" thickBot="1">
      <c r="A14" s="41" t="s">
        <v>29</v>
      </c>
      <c r="B14" s="42"/>
      <c r="C14" s="43">
        <v>35000</v>
      </c>
    </row>
    <row r="15" spans="1:4" ht="9.75" customHeight="1"/>
    <row r="16" spans="1:4" ht="15" customHeight="1">
      <c r="A16" s="45" t="s">
        <v>5</v>
      </c>
      <c r="B16" s="45"/>
      <c r="C16" s="45"/>
    </row>
    <row r="17" spans="1:5" ht="15" customHeight="1">
      <c r="A17" s="45" t="s">
        <v>25</v>
      </c>
      <c r="B17" s="45"/>
      <c r="C17" s="45"/>
    </row>
    <row r="18" spans="1:5" ht="15" customHeight="1">
      <c r="A18" s="5"/>
      <c r="B18" s="6"/>
      <c r="C18" s="6"/>
    </row>
    <row r="19" spans="1:5" ht="34.700000000000003" customHeight="1">
      <c r="A19" s="45" t="s">
        <v>3</v>
      </c>
      <c r="B19" s="45"/>
      <c r="C19" s="45"/>
    </row>
    <row r="20" spans="1:5" ht="7.5" customHeight="1"/>
    <row r="21" spans="1:5" ht="32.25" customHeight="1">
      <c r="A21" s="46" t="s">
        <v>26</v>
      </c>
      <c r="B21" s="46"/>
      <c r="C21" s="46"/>
    </row>
    <row r="22" spans="1:5" ht="30">
      <c r="A22" s="7"/>
      <c r="B22" s="8" t="s">
        <v>6</v>
      </c>
      <c r="C22" s="9" t="s">
        <v>24</v>
      </c>
    </row>
    <row r="23" spans="1:5">
      <c r="A23" s="10" t="s">
        <v>10</v>
      </c>
      <c r="B23" s="11">
        <f>ROUND(($C$14/C13*C12),2)</f>
        <v>35000</v>
      </c>
      <c r="C23" s="12">
        <f>(D29/37)*C12</f>
        <v>37529.979399999997</v>
      </c>
    </row>
    <row r="24" spans="1:5" s="16" customFormat="1" ht="17.25" customHeight="1">
      <c r="A24" s="13" t="s">
        <v>12</v>
      </c>
      <c r="B24" s="14"/>
      <c r="C24" s="15">
        <f>ROUND(IF(B25-C23&lt;0,0,B25-C23),2)</f>
        <v>0</v>
      </c>
    </row>
    <row r="25" spans="1:5" s="16" customFormat="1" ht="15.75" thickBot="1">
      <c r="A25" s="17" t="s">
        <v>11</v>
      </c>
      <c r="B25" s="18">
        <f>ROUND(IF(SUM(B23:B24)&gt;((E29/37)*C12),((E29/37)*C12),SUM(B23:B24)),2)</f>
        <v>35000</v>
      </c>
      <c r="C25" s="19">
        <f>SUM(C23:C24)</f>
        <v>37529.979399999997</v>
      </c>
    </row>
    <row r="26" spans="1:5" s="16" customFormat="1" ht="15.75" thickTop="1">
      <c r="D26" s="16" t="s">
        <v>21</v>
      </c>
      <c r="E26" s="16" t="s">
        <v>22</v>
      </c>
    </row>
    <row r="27" spans="1:5" s="16" customFormat="1">
      <c r="A27" s="3" t="s">
        <v>18</v>
      </c>
      <c r="D27" s="3" t="s">
        <v>30</v>
      </c>
      <c r="E27" s="3" t="s">
        <v>33</v>
      </c>
    </row>
    <row r="28" spans="1:5" s="16" customFormat="1">
      <c r="A28" s="3"/>
      <c r="D28" s="3"/>
      <c r="E28" s="3"/>
    </row>
    <row r="29" spans="1:5" ht="15.75">
      <c r="A29" s="3" t="s">
        <v>16</v>
      </c>
      <c r="D29" s="44">
        <v>37529.979399999997</v>
      </c>
      <c r="E29" s="1">
        <v>42564.826200000003</v>
      </c>
    </row>
    <row r="30" spans="1:5">
      <c r="A30" s="20" t="s">
        <v>1</v>
      </c>
      <c r="B30" s="21"/>
      <c r="C30" s="22">
        <f>ROUND(C23/0.94,2)</f>
        <v>39925.51</v>
      </c>
    </row>
    <row r="31" spans="1:5">
      <c r="A31" s="23" t="s">
        <v>2</v>
      </c>
      <c r="B31" s="24"/>
      <c r="C31" s="25">
        <f>ROUND(C24/0.94,2)</f>
        <v>0</v>
      </c>
    </row>
    <row r="32" spans="1:5">
      <c r="A32" s="26" t="s">
        <v>17</v>
      </c>
      <c r="B32" s="27"/>
      <c r="C32" s="28">
        <f>ROUND(C25/0.94,2)</f>
        <v>39925.51</v>
      </c>
    </row>
    <row r="33" spans="1:5">
      <c r="A33" s="29"/>
      <c r="B33" s="27"/>
      <c r="C33" s="30"/>
    </row>
    <row r="34" spans="1:5">
      <c r="A34" s="20" t="s">
        <v>8</v>
      </c>
      <c r="B34" s="21"/>
      <c r="C34" s="22">
        <f>ROUND(C32*6%,2)</f>
        <v>2395.5300000000002</v>
      </c>
    </row>
    <row r="35" spans="1:5">
      <c r="A35" s="23" t="s">
        <v>7</v>
      </c>
      <c r="B35" s="24"/>
      <c r="C35" s="25">
        <f>ROUND(C32*12%,2)</f>
        <v>4791.0600000000004</v>
      </c>
    </row>
    <row r="36" spans="1:5">
      <c r="A36" s="31" t="s">
        <v>0</v>
      </c>
      <c r="B36" s="24"/>
      <c r="C36" s="32">
        <f>C34+C35</f>
        <v>7186.59</v>
      </c>
    </row>
    <row r="37" spans="1:5" hidden="1">
      <c r="A37" s="33" t="s">
        <v>9</v>
      </c>
      <c r="B37" s="33"/>
      <c r="C37" s="33"/>
    </row>
    <row r="38" spans="1:5" hidden="1"/>
    <row r="40" spans="1:5">
      <c r="A40" s="3" t="s">
        <v>19</v>
      </c>
    </row>
    <row r="41" spans="1:5">
      <c r="D41" s="16"/>
      <c r="E41" s="16"/>
    </row>
    <row r="42" spans="1:5">
      <c r="D42" s="16"/>
      <c r="E42" s="16"/>
    </row>
  </sheetData>
  <sheetProtection selectLockedCells="1"/>
  <mergeCells count="4">
    <mergeCell ref="A16:C16"/>
    <mergeCell ref="A19:C19"/>
    <mergeCell ref="A21:C21"/>
    <mergeCell ref="A17:C17"/>
  </mergeCells>
  <phoneticPr fontId="1" type="noConversion"/>
  <pageMargins left="0.51181102362204722" right="0.31496062992125984" top="0.98425196850393704" bottom="0.98425196850393704" header="0" footer="0"/>
  <pageSetup paperSize="9" orientation="portrait" r:id="rId1"/>
  <headerFooter alignWithMargins="0">
    <oddFooter>&amp;L&amp;F&amp;R&amp;D kl.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DSRTargetGroup_Sectors46f32852b46e46319efeded3250da7e0 xmlns="bb894028-f32c-4849-af93-845942a936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Klinikker og lægekonsultationer</TermName>
          <TermId xmlns="http://schemas.microsoft.com/office/infopath/2007/PartnerControls">691bb6ac-8a69-4314-946e-78defe6b5578</TermId>
        </TermInfo>
        <TermInfo xmlns="http://schemas.microsoft.com/office/infopath/2007/PartnerControls">
          <TermName xmlns="http://schemas.microsoft.com/office/infopath/2007/PartnerControls">Privat</TermName>
          <TermId xmlns="http://schemas.microsoft.com/office/infopath/2007/PartnerControls">7731933f-35c5-48ac-8a0b-a7d40e3e29f4</TermId>
        </TermInfo>
      </Terms>
    </DSRTargetGroup_Sectors46f32852b46e46319efeded3250da7e0>
    <DSRMediaa073c32974e749d4a3775490c1716637 xmlns="bb894028-f32c-4849-af93-845942a93676">
      <Terms xmlns="http://schemas.microsoft.com/office/infopath/2007/PartnerControls"/>
    </DSRMediaa073c32974e749d4a3775490c1716637>
    <DSRTargetGroup_Geography8cddeb40b06a4651ba80580aa5b2a6cf xmlns="bb894028-f32c-4849-af93-845942a936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Danmark</TermName>
          <TermId xmlns="http://schemas.microsoft.com/office/infopath/2007/PartnerControls">520bca77-9d20-4f96-9163-345465f5f893</TermId>
        </TermInfo>
      </Terms>
    </DSRTargetGroup_Geography8cddeb40b06a4651ba80580aa5b2a6cf>
    <DSRSenderOrganizationeb88f1f9848c40268da82be4e49ee615 xmlns="bb894028-f32c-4849-af93-845942a936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DSR Centralt</TermName>
          <TermId xmlns="http://schemas.microsoft.com/office/infopath/2007/PartnerControls">52e20963-3ba1-4c4c-a341-f1c99abbaca1</TermId>
        </TermInfo>
      </Terms>
    </DSRSenderOrganizationeb88f1f9848c40268da82be4e49ee615>
    <DSRPublished xmlns="70f390f7-b768-40d5-9dc9-68dab67f95bb">2012-03-16T11:45:00+00:00</DSRPublished>
    <DSRTargetGroup_PositionOfTrust97426dcb72f648889cece9f92c29ccf4 xmlns="bb894028-f32c-4849-af93-845942a93676">
      <Terms xmlns="http://schemas.microsoft.com/office/infopath/2007/PartnerControls"/>
    </DSRTargetGroup_PositionOfTrust97426dcb72f648889cece9f92c29ccf4>
    <PublishingExpirationDate xmlns="http://schemas.microsoft.com/sharepoint/v3" xsi:nil="true"/>
    <DSRTargetGroup_Recipients0a30f6b49f284d7582f1e9c8f1224338 xmlns="bb894028-f32c-4849-af93-845942a936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Aktive sygeplejerske</TermName>
          <TermId xmlns="http://schemas.microsoft.com/office/infopath/2007/PartnerControls">8571ac14-2764-4d52-a51c-93eddfcf6e38</TermId>
        </TermInfo>
      </Terms>
    </DSRTargetGroup_Recipients0a30f6b49f284d7582f1e9c8f1224338>
    <TaxCatchAll xmlns="bb894028-f32c-4849-af93-845942a93676">
      <Value>29</Value>
      <Value>84</Value>
      <Value>39</Value>
      <Value>14</Value>
      <Value>200</Value>
      <Value>34</Value>
    </TaxCatchAll>
    <PublishingStartDate xmlns="http://schemas.microsoft.com/sharepoint/v3" xsi:nil="true"/>
    <DSRTagse2c74750c3ae4121b41ab984d283d751 xmlns="bb894028-f32c-4849-af93-845942a93676">
      <Terms xmlns="http://schemas.microsoft.com/office/infopath/2007/PartnerControls"/>
    </DSRTagse2c74750c3ae4121b41ab984d283d751>
    <DSRTargetGroup_Otherd3b66bf54cf943d3b99e4e683dba15d4 xmlns="bb894028-f32c-4849-af93-845942a93676">
      <Terms xmlns="http://schemas.microsoft.com/office/infopath/2007/PartnerControls"/>
    </DSRTargetGroup_Otherd3b66bf54cf943d3b99e4e683dba15d4>
    <DSRInterresser6909d509ed474002950a45746cedb4f7 xmlns="bb894028-f32c-4849-af93-845942a936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Løn- og ansættelsesvilkår</TermName>
          <TermId xmlns="http://schemas.microsoft.com/office/infopath/2007/PartnerControls">95ced058-5970-48a2-9fc2-86ecf7081e20</TermId>
        </TermInfo>
      </Terms>
    </DSRInterresser6909d509ed474002950a45746cedb4f7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7C8E661C43BD4C9BDF73A3816560D6" ma:contentTypeVersion="3" ma:contentTypeDescription="Opret et nyt dokument." ma:contentTypeScope="" ma:versionID="d6014bd69853daa734bfd389d2949641">
  <xsd:schema xmlns:xsd="http://www.w3.org/2001/XMLSchema" xmlns:xs="http://www.w3.org/2001/XMLSchema" xmlns:p="http://schemas.microsoft.com/office/2006/metadata/properties" xmlns:ns1="bb894028-f32c-4849-af93-845942a93676" xmlns:ns2="http://schemas.microsoft.com/sharepoint/v3" xmlns:ns3="70f390f7-b768-40d5-9dc9-68dab67f95bb" targetNamespace="http://schemas.microsoft.com/office/2006/metadata/properties" ma:root="true" ma:fieldsID="dde22a478a3e2bff4057ad013e6d9743" ns1:_="" ns2:_="" ns3:_="">
    <xsd:import namespace="bb894028-f32c-4849-af93-845942a93676"/>
    <xsd:import namespace="http://schemas.microsoft.com/sharepoint/v3"/>
    <xsd:import namespace="70f390f7-b768-40d5-9dc9-68dab67f95bb"/>
    <xsd:element name="properties">
      <xsd:complexType>
        <xsd:sequence>
          <xsd:element name="documentManagement">
            <xsd:complexType>
              <xsd:all>
                <xsd:element ref="ns1:TaxCatchAll" minOccurs="0"/>
                <xsd:element ref="ns1:TaxCatchAllLabel" minOccurs="0"/>
                <xsd:element ref="ns1:DSRTagse2c74750c3ae4121b41ab984d283d751" minOccurs="0"/>
                <xsd:element ref="ns1:DSRTargetGroup_Geography8cddeb40b06a4651ba80580aa5b2a6cf" minOccurs="0"/>
                <xsd:element ref="ns1:DSRTargetGroup_PositionOfTrust97426dcb72f648889cece9f92c29ccf4" minOccurs="0"/>
                <xsd:element ref="ns1:DSRTargetGroup_Recipients0a30f6b49f284d7582f1e9c8f1224338" minOccurs="0"/>
                <xsd:element ref="ns1:DSRTargetGroup_Sectors46f32852b46e46319efeded3250da7e0" minOccurs="0"/>
                <xsd:element ref="ns1:DSRTargetGroup_Otherd3b66bf54cf943d3b99e4e683dba15d4" minOccurs="0"/>
                <xsd:element ref="ns1:DSRSenderOrganizationeb88f1f9848c40268da82be4e49ee615" minOccurs="0"/>
                <xsd:element ref="ns1:DSRMediaa073c32974e749d4a3775490c1716637" minOccurs="0"/>
                <xsd:element ref="ns3:DSRPublished" minOccurs="0"/>
                <xsd:element ref="ns2:PublishingExpirationDate" minOccurs="0"/>
                <xsd:element ref="ns2:PublishingStartDate" minOccurs="0"/>
                <xsd:element ref="ns1:DSRInterresser6909d509ed474002950a45746cedb4f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94028-f32c-4849-af93-845942a93676" elementFormDefault="qualified">
    <xsd:import namespace="http://schemas.microsoft.com/office/2006/documentManagement/types"/>
    <xsd:import namespace="http://schemas.microsoft.com/office/infopath/2007/PartnerControls"/>
    <xsd:element name="TaxCatchAll" ma:index="0" nillable="true" ma:displayName="Taxonomy Catch All Column" ma:description="" ma:hidden="true" ma:list="{55e4885c-1252-4270-b5c8-34d4d0892284}" ma:internalName="TaxCatchAll" ma:showField="CatchAllData" ma:web="bb894028-f32c-4849-af93-845942a936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55e4885c-1252-4270-b5c8-34d4d0892284}" ma:internalName="TaxCatchAllLabel" ma:readOnly="true" ma:showField="CatchAllDataLabel" ma:web="bb894028-f32c-4849-af93-845942a936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RTagse2c74750c3ae4121b41ab984d283d751" ma:index="10" nillable="true" ma:taxonomy="true" ma:internalName="DSRTagse2c74750c3ae4121b41ab984d283d751" ma:taxonomyFieldName="DSRTags" ma:displayName="Tags" ma:fieldId="{3b830cea-08a5-4d8a-ba62-85f7672466fc}" ma:taxonomyMulti="true" ma:sspId="fd8d47fe-32c8-424a-b0c1-d283d1d52b39" ma:termSetId="3b37d73e-6005-40df-a7fd-ae5eda4a13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TargetGroup_Geography8cddeb40b06a4651ba80580aa5b2a6cf" ma:index="11" nillable="true" ma:taxonomy="true" ma:internalName="DSRTargetGroup_Geography8cddeb40b06a4651ba80580aa5b2a6cf" ma:taxonomyFieldName="DSRTargetGroup_Geography" ma:displayName="Geografi" ma:fieldId="{91b669b0-0f12-46b1-96f5-ab63bce5f0a6}" ma:taxonomyMulti="true" ma:sspId="fd8d47fe-32c8-424a-b0c1-d283d1d52b39" ma:termSetId="7a7c3ce5-20aa-429e-aa5f-5a16c4b88c3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TargetGroup_PositionOfTrust97426dcb72f648889cece9f92c29ccf4" ma:index="13" nillable="true" ma:taxonomy="true" ma:internalName="DSRTargetGroup_PositionOfTrust97426dcb72f648889cece9f92c29ccf4" ma:taxonomyFieldName="DSRTargetGroup_PositionOfTrust" ma:displayName="Tillidshverv" ma:fieldId="{f63715fb-4b2e-4339-a57b-536904c304c4}" ma:taxonomyMulti="true" ma:sspId="fd8d47fe-32c8-424a-b0c1-d283d1d52b39" ma:termSetId="23573f03-3d76-4124-8fa4-8c3a0b60183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TargetGroup_Recipients0a30f6b49f284d7582f1e9c8f1224338" ma:index="15" nillable="true" ma:taxonomy="true" ma:internalName="DSRTargetGroup_Recipients0a30f6b49f284d7582f1e9c8f1224338" ma:taxonomyFieldName="DSRTargetGroup_Recipients" ma:displayName="Modtagere" ma:fieldId="{d24997b8-4c3e-4691-8cb1-598916d6a1f4}" ma:taxonomyMulti="true" ma:sspId="fd8d47fe-32c8-424a-b0c1-d283d1d52b39" ma:termSetId="4ba095e5-dae4-4981-a4db-27b5b6855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TargetGroup_Sectors46f32852b46e46319efeded3250da7e0" ma:index="17" nillable="true" ma:taxonomy="true" ma:internalName="DSRTargetGroup_Sectors46f32852b46e46319efeded3250da7e0" ma:taxonomyFieldName="DSRTargetGroup_Sectors" ma:displayName="Sektorer" ma:fieldId="{4b333c93-b9da-4fd1-b86d-b0af02c1f507}" ma:taxonomyMulti="true" ma:sspId="fd8d47fe-32c8-424a-b0c1-d283d1d52b39" ma:termSetId="b222ae04-fad1-4d1e-aa9d-b26a1f9ae29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TargetGroup_Otherd3b66bf54cf943d3b99e4e683dba15d4" ma:index="19" nillable="true" ma:taxonomy="true" ma:internalName="DSRTargetGroup_Otherd3b66bf54cf943d3b99e4e683dba15d4" ma:taxonomyFieldName="DSRTargetGroup_Other" ma:displayName="Andet" ma:fieldId="{44a10b88-4793-4b77-93d8-4f35b9386ae0}" ma:taxonomyMulti="true" ma:sspId="fd8d47fe-32c8-424a-b0c1-d283d1d52b39" ma:termSetId="f2360425-7b7e-4ff0-a434-a35b0494084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SenderOrganizationeb88f1f9848c40268da82be4e49ee615" ma:index="22" nillable="true" ma:taxonomy="true" ma:internalName="DSRSenderOrganizationeb88f1f9848c40268da82be4e49ee615" ma:taxonomyFieldName="DSRSenderOrganization" ma:displayName="Afsender" ma:fieldId="{99d4136a-c9d9-440a-a8bc-bbf3c51589f0}" ma:sspId="fd8d47fe-32c8-424a-b0c1-d283d1d52b39" ma:termSetId="2fa103b0-0802-4f30-9f58-ed5a40beddd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Mediaa073c32974e749d4a3775490c1716637" ma:index="24" nillable="true" ma:taxonomy="true" ma:internalName="DSRMediaa073c32974e749d4a3775490c1716637" ma:taxonomyFieldName="DSRMedia" ma:displayName="Medie" ma:fieldId="{4be5e426-90a1-4d15-a9d1-587eb0f67b18}" ma:taxonomyMulti="true" ma:sspId="fd8d47fe-32c8-424a-b0c1-d283d1d52b39" ma:termSetId="8376f9cb-8e4e-4832-8e3f-294d9e7868a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SRInterresser6909d509ed474002950a45746cedb4f7" ma:index="29" nillable="true" ma:taxonomy="true" ma:internalName="DSRInterresser6909d509ed474002950a45746cedb4f7" ma:taxonomyFieldName="DSRInterresser" ma:displayName="Interresser" ma:fieldId="{cd1834ec-8ec4-4148-95d7-3963b17c7795}" ma:taxonomyMulti="true" ma:sspId="fd8d47fe-32c8-424a-b0c1-d283d1d52b39" ma:termSetId="25f54d95-1ecd-4de1-87a9-3dde064175f6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7" nillable="true" ma:displayName="Slutdato for planlægning" ma:description="" ma:hidden="true" ma:internalName="PublishingExpirationDate">
      <xsd:simpleType>
        <xsd:restriction base="dms:Unknown"/>
      </xsd:simpleType>
    </xsd:element>
    <xsd:element name="PublishingStartDate" ma:index="28" nillable="true" ma:displayName="Startdato for planlægning" ma:description="" ma:hidden="true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390f7-b768-40d5-9dc9-68dab67f95bb" elementFormDefault="qualified">
    <xsd:import namespace="http://schemas.microsoft.com/office/2006/documentManagement/types"/>
    <xsd:import namespace="http://schemas.microsoft.com/office/infopath/2007/PartnerControls"/>
    <xsd:element name="DSRPublished" ma:index="26" nillable="true" ma:displayName="Publiceringsdato" ma:default="[today]" ma:description="" ma:format="DateTime" ma:internalName="DSRPublish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" ma:displayName="Indholdstype"/>
        <xsd:element ref="dc:title" minOccurs="0" maxOccurs="1" ma:index="5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5073167-3F91-4BDD-B80C-5D59E467EA45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b894028-f32c-4849-af93-845942a93676"/>
    <ds:schemaRef ds:uri="http://schemas.microsoft.com/office/infopath/2007/PartnerControls"/>
    <ds:schemaRef ds:uri="70f390f7-b768-40d5-9dc9-68dab67f95bb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A4EC98-8BD0-4037-8180-3728FD1A6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94028-f32c-4849-af93-845942a93676"/>
    <ds:schemaRef ds:uri="http://schemas.microsoft.com/sharepoint/v3"/>
    <ds:schemaRef ds:uri="70f390f7-b768-40d5-9dc9-68dab67f9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07D19-64B3-4BC3-91EF-4D5C58C345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40DAFD-8048-4104-B464-03AAFAE42E9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2025 - 2026</vt:lpstr>
      <vt:lpstr>'2025 - 2026'!Udskriftsområde</vt:lpstr>
    </vt:vector>
  </TitlesOfParts>
  <Company>GLOBAL.NET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Lønberegner for Praksissygeplejersker</dc:title>
  <dc:creator>Dorthe Julie Kofoed;Theis Stoltze Kaspersen</dc:creator>
  <cp:lastModifiedBy>Astrid Heebøll Vinderslev</cp:lastModifiedBy>
  <cp:lastPrinted>2014-12-02T08:42:53Z</cp:lastPrinted>
  <dcterms:created xsi:type="dcterms:W3CDTF">2009-02-12T11:23:23Z</dcterms:created>
  <dcterms:modified xsi:type="dcterms:W3CDTF">2025-11-25T07:21:21Z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RTargetGroup_Geography">
    <vt:lpwstr>34;#Danmark|520bca77-9d20-4f96-9163-345465f5f893</vt:lpwstr>
  </property>
  <property fmtid="{D5CDD505-2E9C-101B-9397-08002B2CF9AE}" pid="3" name="DSRTargetGroup_PositionOfTrust">
    <vt:lpwstr/>
  </property>
  <property fmtid="{D5CDD505-2E9C-101B-9397-08002B2CF9AE}" pid="4" name="DSRTargetGroup_Other">
    <vt:lpwstr/>
  </property>
  <property fmtid="{D5CDD505-2E9C-101B-9397-08002B2CF9AE}" pid="5" name="DSRTargetGroup_Recipients">
    <vt:lpwstr>14;#Aktive sygeplejerske|8571ac14-2764-4d52-a51c-93eddfcf6e38</vt:lpwstr>
  </property>
  <property fmtid="{D5CDD505-2E9C-101B-9397-08002B2CF9AE}" pid="6" name="DSRTargetGroup_Sectors">
    <vt:lpwstr>39;#Klinikker og lægekonsultationer|691bb6ac-8a69-4314-946e-78defe6b5578;#84;#Privat|7731933f-35c5-48ac-8a0b-a7d40e3e29f4</vt:lpwstr>
  </property>
  <property fmtid="{D5CDD505-2E9C-101B-9397-08002B2CF9AE}" pid="7" name="DSRTags">
    <vt:lpwstr/>
  </property>
  <property fmtid="{D5CDD505-2E9C-101B-9397-08002B2CF9AE}" pid="8" name="DSRMedia">
    <vt:lpwstr/>
  </property>
  <property fmtid="{D5CDD505-2E9C-101B-9397-08002B2CF9AE}" pid="9" name="DSRInterresser">
    <vt:lpwstr>200;#Løn- og ansættelsesvilkår|95ced058-5970-48a2-9fc2-86ecf7081e20</vt:lpwstr>
  </property>
  <property fmtid="{D5CDD505-2E9C-101B-9397-08002B2CF9AE}" pid="10" name="ContentTypeId">
    <vt:lpwstr>0x010100917C8E661C43BD4C9BDF73A3816560D6</vt:lpwstr>
  </property>
  <property fmtid="{D5CDD505-2E9C-101B-9397-08002B2CF9AE}" pid="11" name="DSRSenderOrganization">
    <vt:lpwstr>29;#DSR Centralt|52e20963-3ba1-4c4c-a341-f1c99abbaca1</vt:lpwstr>
  </property>
</Properties>
</file>